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3935" windowHeight="11100"/>
  </bookViews>
  <sheets>
    <sheet name="Sheet1" sheetId="1" r:id="rId1"/>
    <sheet name="Sheet2" sheetId="2" r:id="rId2"/>
    <sheet name="Sheet3" sheetId="3" r:id="rId3"/>
  </sheets>
  <definedNames>
    <definedName name="_xlnm.Print_Area" localSheetId="0">Sheet1!$A$1:$D$18</definedName>
    <definedName name="_xlnm.Print_Titles" localSheetId="0">Sheet1!$2:$5</definedName>
  </definedNames>
  <calcPr calcId="125725" concurrentCalc="0"/>
</workbook>
</file>

<file path=xl/calcChain.xml><?xml version="1.0" encoding="utf-8"?>
<calcChain xmlns="http://schemas.openxmlformats.org/spreadsheetml/2006/main">
  <c r="C6" i="1"/>
  <c r="B6"/>
  <c r="K10" i="2"/>
  <c r="G10"/>
  <c r="F10"/>
  <c r="C10"/>
  <c r="K7"/>
  <c r="G7"/>
  <c r="F7"/>
  <c r="L6"/>
  <c r="K6"/>
  <c r="G6"/>
  <c r="F6"/>
  <c r="E6"/>
  <c r="C6"/>
  <c r="D6" i="1"/>
</calcChain>
</file>

<file path=xl/sharedStrings.xml><?xml version="1.0" encoding="utf-8"?>
<sst xmlns="http://schemas.openxmlformats.org/spreadsheetml/2006/main" count="71" uniqueCount="60">
  <si>
    <t>附件1：</t>
  </si>
  <si>
    <r>
      <rPr>
        <b/>
        <sz val="20"/>
        <color theme="1"/>
        <rFont val="Times New Roman"/>
        <family val="1"/>
      </rPr>
      <t>2023</t>
    </r>
    <r>
      <rPr>
        <b/>
        <sz val="20"/>
        <color rgb="FF000000"/>
        <rFont val="宋体"/>
        <family val="3"/>
        <charset val="134"/>
      </rPr>
      <t>年省推动远洋渔业高质量发展补助资金项目拟分配方案</t>
    </r>
  </si>
  <si>
    <r>
      <rPr>
        <sz val="14"/>
        <color theme="1"/>
        <rFont val="Times New Roman"/>
        <family val="1"/>
      </rPr>
      <t xml:space="preserve"> </t>
    </r>
    <r>
      <rPr>
        <sz val="14"/>
        <color theme="1"/>
        <rFont val="宋体"/>
        <family val="3"/>
        <charset val="134"/>
      </rPr>
      <t>金额单位：万元</t>
    </r>
  </si>
  <si>
    <r>
      <rPr>
        <b/>
        <sz val="14"/>
        <color indexed="8"/>
        <rFont val="宋体"/>
        <family val="3"/>
        <charset val="134"/>
      </rPr>
      <t>申报单位</t>
    </r>
  </si>
  <si>
    <t>远洋捕捞水产品运回补助</t>
  </si>
  <si>
    <t>实际奖励金额</t>
  </si>
  <si>
    <r>
      <rPr>
        <b/>
        <sz val="14"/>
        <color indexed="8"/>
        <rFont val="宋体"/>
        <family val="3"/>
        <charset val="134"/>
      </rPr>
      <t>数量（吨）</t>
    </r>
  </si>
  <si>
    <t>申请奖励金额</t>
  </si>
  <si>
    <t>全市合计</t>
  </si>
  <si>
    <r>
      <rPr>
        <sz val="14"/>
        <rFont val="宋体"/>
        <family val="3"/>
        <charset val="134"/>
      </rPr>
      <t>宏东渔业股份有限公司</t>
    </r>
  </si>
  <si>
    <r>
      <rPr>
        <sz val="14"/>
        <rFont val="宋体"/>
        <family val="3"/>
        <charset val="134"/>
      </rPr>
      <t>福州宏龙海洋水产有限公司</t>
    </r>
  </si>
  <si>
    <t>福建省平潭县远洋渔业集团有限公司</t>
  </si>
  <si>
    <t>福建正冠渔业开发有限公司</t>
  </si>
  <si>
    <t>福建世海渔业有限公司</t>
  </si>
  <si>
    <t>福建省中际远洋渔业有限公司</t>
  </si>
  <si>
    <r>
      <rPr>
        <sz val="14"/>
        <rFont val="宋体"/>
        <family val="3"/>
        <charset val="134"/>
      </rPr>
      <t>福建长丰渔业有限公司</t>
    </r>
  </si>
  <si>
    <r>
      <rPr>
        <sz val="14"/>
        <rFont val="宋体"/>
        <family val="3"/>
        <charset val="134"/>
      </rPr>
      <t>福建万通渔业有限公司</t>
    </r>
  </si>
  <si>
    <t>福建聚昌泰渔业集团有限公司</t>
  </si>
  <si>
    <r>
      <rPr>
        <sz val="14"/>
        <rFont val="宋体"/>
        <family val="3"/>
        <charset val="134"/>
      </rPr>
      <t>中渔（福建）渔业有限公司</t>
    </r>
  </si>
  <si>
    <r>
      <rPr>
        <sz val="14"/>
        <rFont val="宋体"/>
        <family val="3"/>
        <charset val="134"/>
      </rPr>
      <t>福州中帆远洋渔业有限公司</t>
    </r>
  </si>
  <si>
    <t>2021年福州市远洋渔业专项资金审核表</t>
  </si>
  <si>
    <t xml:space="preserve"> 金额单位：万元</t>
  </si>
  <si>
    <t>申报单位</t>
  </si>
  <si>
    <t>建造或购买远洋渔船奖励</t>
  </si>
  <si>
    <t>远洋渔业探捕、新入渔与转场奖励</t>
  </si>
  <si>
    <t>远洋捕捞水产品运回奖励</t>
  </si>
  <si>
    <t>引进或并购外地企业奖励</t>
  </si>
  <si>
    <t>远洋渔业安全生产奖励</t>
  </si>
  <si>
    <t>合计</t>
  </si>
  <si>
    <t>项目内容</t>
  </si>
  <si>
    <t>奖励金额</t>
  </si>
  <si>
    <t>数量（吨）</t>
  </si>
  <si>
    <t xml:space="preserve">项目内容 </t>
  </si>
  <si>
    <t>马尾区</t>
  </si>
  <si>
    <t>福远渔7601、7602、7603、7604、7605、7606、7611、7612、7613、7614、7615、7616、7617、7618、7619、8679、8680、8681、8682、8683、8684、8685、8686、8687、8688、8689、8690、8691、8692、8693</t>
  </si>
  <si>
    <t>转场奖励福远渔7620、7621、7622、7624、7625、7626、7627、7628、7629、7630（十艘船）由印尼转场北太、东南太、西南大西洋及印度洋公海</t>
  </si>
  <si>
    <r>
      <rPr>
        <sz val="14"/>
        <rFont val="宋体"/>
        <family val="3"/>
        <charset val="134"/>
        <scheme val="minor"/>
      </rPr>
      <t>福远渔7601、7602、7603、7604、7605、7606、</t>
    </r>
    <r>
      <rPr>
        <sz val="14"/>
        <color indexed="10"/>
        <rFont val="宋体"/>
        <family val="3"/>
        <charset val="134"/>
      </rPr>
      <t>7613</t>
    </r>
    <r>
      <rPr>
        <sz val="14"/>
        <rFont val="宋体"/>
        <family val="3"/>
        <charset val="134"/>
      </rPr>
      <t>、7614、</t>
    </r>
    <r>
      <rPr>
        <sz val="14"/>
        <color indexed="10"/>
        <rFont val="宋体"/>
        <family val="3"/>
        <charset val="134"/>
      </rPr>
      <t>7615</t>
    </r>
    <r>
      <rPr>
        <sz val="14"/>
        <rFont val="宋体"/>
        <family val="3"/>
        <charset val="134"/>
      </rPr>
      <t>、8672、8673、8674、8675、8676、8677、8678（17艘）</t>
    </r>
  </si>
  <si>
    <t>福州宏龙海洋水产有限公司</t>
  </si>
  <si>
    <t>福远渔8660、8661、8662（3艘）</t>
  </si>
  <si>
    <t>连江县</t>
  </si>
  <si>
    <t>宏东渔业股份有限公司</t>
  </si>
  <si>
    <r>
      <rPr>
        <sz val="14"/>
        <rFont val="宋体"/>
        <family val="3"/>
        <charset val="134"/>
        <scheme val="minor"/>
      </rPr>
      <t>福远渔业815、816、</t>
    </r>
    <r>
      <rPr>
        <sz val="14"/>
        <color indexed="10"/>
        <rFont val="宋体"/>
        <family val="3"/>
        <charset val="134"/>
      </rPr>
      <t>8666</t>
    </r>
    <r>
      <rPr>
        <sz val="14"/>
        <rFont val="宋体"/>
        <family val="3"/>
        <charset val="134"/>
      </rPr>
      <t>、8767、8768、8769、8766、8770、8771（9艘）</t>
    </r>
  </si>
  <si>
    <t>福建万通渔业有限公司</t>
  </si>
  <si>
    <t>福远渔运998</t>
  </si>
  <si>
    <t>福建长丰渔业有限公司</t>
  </si>
  <si>
    <t>中渔（福建）渔业有限公司</t>
  </si>
  <si>
    <t>福远渔163、165、166、167、169、170（6艘）</t>
  </si>
  <si>
    <t>福州中帆远洋渔业有限公司</t>
  </si>
  <si>
    <t>福远渔业196、197申报2019年（2艘）</t>
  </si>
  <si>
    <t>申报2020年福远渔196、197、198、199（4艘）</t>
  </si>
  <si>
    <t>福远渔8503、8505、8507</t>
  </si>
  <si>
    <t>引进远洋渔船原总吨5055吨</t>
  </si>
  <si>
    <t>福远渔070-076（6艘）</t>
  </si>
  <si>
    <t>福远渔701、702、703、705、706、707、8501、8502、8503、8505、8506、8507、8508、8509、8511、8512（16艘）</t>
  </si>
  <si>
    <t>引进企业</t>
  </si>
  <si>
    <t>福建省长福渔业有限公司</t>
  </si>
  <si>
    <t>市本级</t>
  </si>
  <si>
    <t>福建耀翔海洋渔业有限公司</t>
  </si>
  <si>
    <t>福远渔7858、7859</t>
  </si>
  <si>
    <t>注：实际奖励金额根据省海洋渔业局下达我市的远洋渔业高质量发展补助资金安排情况，按各企业远洋捕捞水产品运回数量和申请奖励金额的占比进行分配。</t>
    <phoneticPr fontId="27" type="noConversion"/>
  </si>
</sst>
</file>

<file path=xl/styles.xml><?xml version="1.0" encoding="utf-8"?>
<styleSheet xmlns="http://schemas.openxmlformats.org/spreadsheetml/2006/main">
  <numFmts count="2">
    <numFmt numFmtId="176" formatCode="0.0000_ "/>
    <numFmt numFmtId="177" formatCode="0.00_ "/>
  </numFmts>
  <fonts count="28">
    <font>
      <sz val="11"/>
      <color theme="1"/>
      <name val="宋体"/>
      <charset val="134"/>
      <scheme val="minor"/>
    </font>
    <font>
      <sz val="10"/>
      <color theme="1"/>
      <name val="宋体"/>
      <charset val="134"/>
      <scheme val="minor"/>
    </font>
    <font>
      <b/>
      <sz val="18"/>
      <color theme="1"/>
      <name val="宋体"/>
      <charset val="134"/>
      <scheme val="minor"/>
    </font>
    <font>
      <b/>
      <sz val="14"/>
      <color theme="1"/>
      <name val="宋体"/>
      <charset val="134"/>
      <scheme val="minor"/>
    </font>
    <font>
      <b/>
      <sz val="14"/>
      <color rgb="FF000000"/>
      <name val="宋体"/>
      <charset val="134"/>
    </font>
    <font>
      <b/>
      <sz val="14"/>
      <color theme="1"/>
      <name val="宋体"/>
      <charset val="134"/>
    </font>
    <font>
      <sz val="14"/>
      <color rgb="FFFF0000"/>
      <name val="宋体"/>
      <charset val="134"/>
    </font>
    <font>
      <sz val="14"/>
      <name val="宋体"/>
      <charset val="134"/>
    </font>
    <font>
      <b/>
      <sz val="14"/>
      <name val="宋体"/>
      <charset val="134"/>
      <scheme val="minor"/>
    </font>
    <font>
      <b/>
      <sz val="14"/>
      <name val="宋体"/>
      <charset val="134"/>
    </font>
    <font>
      <sz val="14"/>
      <name val="宋体"/>
      <charset val="134"/>
      <scheme val="minor"/>
    </font>
    <font>
      <sz val="14"/>
      <color rgb="FFFF0000"/>
      <name val="宋体"/>
      <charset val="134"/>
      <scheme val="minor"/>
    </font>
    <font>
      <b/>
      <sz val="10"/>
      <color theme="1"/>
      <name val="宋体"/>
      <charset val="134"/>
      <scheme val="minor"/>
    </font>
    <font>
      <b/>
      <sz val="11"/>
      <color theme="1"/>
      <name val="宋体"/>
      <charset val="134"/>
      <scheme val="minor"/>
    </font>
    <font>
      <sz val="14"/>
      <color theme="1"/>
      <name val="宋体"/>
      <charset val="134"/>
      <scheme val="minor"/>
    </font>
    <font>
      <b/>
      <sz val="20"/>
      <color theme="1"/>
      <name val="Times New Roman"/>
      <family val="1"/>
    </font>
    <font>
      <sz val="14"/>
      <color theme="1"/>
      <name val="Times New Roman"/>
      <family val="1"/>
    </font>
    <font>
      <b/>
      <sz val="14"/>
      <color theme="1"/>
      <name val="Times New Roman"/>
      <family val="1"/>
    </font>
    <font>
      <b/>
      <sz val="14"/>
      <color indexed="8"/>
      <name val="宋体"/>
      <charset val="134"/>
    </font>
    <font>
      <sz val="14"/>
      <name val="Times New Roman"/>
      <family val="1"/>
    </font>
    <font>
      <sz val="13"/>
      <name val="方正楷体_GBK"/>
      <charset val="134"/>
    </font>
    <font>
      <sz val="14"/>
      <color indexed="10"/>
      <name val="宋体"/>
      <family val="3"/>
      <charset val="134"/>
    </font>
    <font>
      <b/>
      <sz val="20"/>
      <color rgb="FF000000"/>
      <name val="宋体"/>
      <family val="3"/>
      <charset val="134"/>
    </font>
    <font>
      <sz val="14"/>
      <color theme="1"/>
      <name val="宋体"/>
      <family val="3"/>
      <charset val="134"/>
    </font>
    <font>
      <b/>
      <sz val="14"/>
      <color indexed="8"/>
      <name val="宋体"/>
      <family val="3"/>
      <charset val="134"/>
    </font>
    <font>
      <sz val="14"/>
      <name val="宋体"/>
      <family val="3"/>
      <charset val="134"/>
    </font>
    <font>
      <sz val="14"/>
      <name val="宋体"/>
      <family val="3"/>
      <charset val="134"/>
      <scheme val="minor"/>
    </font>
    <font>
      <sz val="9"/>
      <name val="宋体"/>
      <family val="3"/>
      <charset val="134"/>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87">
    <xf numFmtId="0" fontId="0" fillId="0" borderId="0" xfId="0">
      <alignment vertical="center"/>
    </xf>
    <xf numFmtId="177" fontId="1" fillId="0" borderId="0" xfId="0" applyNumberFormat="1" applyFont="1">
      <alignment vertical="center"/>
    </xf>
    <xf numFmtId="177" fontId="0" fillId="0" borderId="0" xfId="0" applyNumberFormat="1">
      <alignment vertical="center"/>
    </xf>
    <xf numFmtId="0" fontId="4"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177" fontId="3" fillId="0" borderId="2" xfId="0" applyNumberFormat="1" applyFont="1" applyBorder="1" applyAlignment="1">
      <alignment horizontal="center" vertical="center"/>
    </xf>
    <xf numFmtId="176" fontId="5" fillId="0" borderId="2" xfId="0" applyNumberFormat="1" applyFont="1" applyBorder="1" applyAlignment="1">
      <alignment horizontal="center" vertical="center" wrapText="1"/>
    </xf>
    <xf numFmtId="177" fontId="6" fillId="0" borderId="2" xfId="0" applyNumberFormat="1" applyFont="1" applyBorder="1" applyAlignment="1">
      <alignment horizontal="center" vertical="center" wrapText="1"/>
    </xf>
    <xf numFmtId="176" fontId="7" fillId="0" borderId="2" xfId="0" applyNumberFormat="1" applyFont="1" applyBorder="1" applyAlignment="1">
      <alignment horizontal="justify" vertical="center" wrapText="1"/>
    </xf>
    <xf numFmtId="177" fontId="7" fillId="0" borderId="2" xfId="0" applyNumberFormat="1" applyFont="1" applyBorder="1" applyAlignment="1">
      <alignment horizontal="center" vertical="center" wrapText="1"/>
    </xf>
    <xf numFmtId="0" fontId="7" fillId="0" borderId="2" xfId="0" applyNumberFormat="1" applyFont="1" applyBorder="1" applyAlignment="1">
      <alignment horizontal="justify" vertical="center" wrapText="1"/>
    </xf>
    <xf numFmtId="176" fontId="8" fillId="0" borderId="2" xfId="0" applyNumberFormat="1" applyFont="1" applyBorder="1" applyAlignment="1">
      <alignment vertical="center" wrapText="1"/>
    </xf>
    <xf numFmtId="177" fontId="9" fillId="0" borderId="2"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176" fontId="10" fillId="0" borderId="2" xfId="0" applyNumberFormat="1" applyFont="1" applyBorder="1" applyAlignment="1">
      <alignment vertical="center" wrapText="1"/>
    </xf>
    <xf numFmtId="0" fontId="10" fillId="0" borderId="2" xfId="0" applyNumberFormat="1" applyFont="1" applyBorder="1" applyAlignment="1">
      <alignment vertical="center" wrapText="1"/>
    </xf>
    <xf numFmtId="176" fontId="10" fillId="0" borderId="2" xfId="0" applyNumberFormat="1" applyFont="1" applyBorder="1">
      <alignment vertical="center"/>
    </xf>
    <xf numFmtId="177" fontId="10" fillId="0" borderId="2" xfId="0" applyNumberFormat="1" applyFont="1" applyBorder="1" applyAlignment="1">
      <alignment horizontal="center" vertical="center"/>
    </xf>
    <xf numFmtId="177" fontId="11" fillId="0" borderId="2" xfId="0" applyNumberFormat="1" applyFont="1" applyBorder="1" applyAlignment="1">
      <alignment horizontal="center" vertical="center" wrapText="1"/>
    </xf>
    <xf numFmtId="0" fontId="10" fillId="0" borderId="2" xfId="0" applyNumberFormat="1" applyFont="1" applyBorder="1">
      <alignment vertical="center"/>
    </xf>
    <xf numFmtId="176" fontId="9" fillId="0" borderId="2" xfId="0" applyNumberFormat="1" applyFont="1" applyBorder="1" applyAlignment="1">
      <alignment horizontal="justify" vertical="center" wrapText="1"/>
    </xf>
    <xf numFmtId="177" fontId="11" fillId="0" borderId="2" xfId="0" applyNumberFormat="1" applyFont="1" applyBorder="1" applyAlignment="1">
      <alignment horizontal="center" vertical="center"/>
    </xf>
    <xf numFmtId="0" fontId="3" fillId="0" borderId="2" xfId="0" applyNumberFormat="1" applyFont="1" applyBorder="1" applyAlignment="1">
      <alignment horizontal="center" vertical="center"/>
    </xf>
    <xf numFmtId="0" fontId="7" fillId="0" borderId="2"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2" xfId="0" applyNumberFormat="1" applyFont="1" applyBorder="1" applyAlignment="1">
      <alignment horizontal="center" vertical="center"/>
    </xf>
    <xf numFmtId="0" fontId="10"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177" fontId="0" fillId="0" borderId="0" xfId="0" applyNumberFormat="1" applyAlignment="1">
      <alignment horizontal="center" vertical="center"/>
    </xf>
    <xf numFmtId="0" fontId="10" fillId="0" borderId="2" xfId="0" applyNumberFormat="1" applyFont="1" applyFill="1" applyBorder="1" applyAlignment="1">
      <alignment vertical="center" wrapText="1"/>
    </xf>
    <xf numFmtId="0" fontId="8" fillId="0" borderId="2" xfId="0" applyNumberFormat="1" applyFont="1" applyBorder="1" applyAlignment="1">
      <alignment horizontal="center" vertical="center"/>
    </xf>
    <xf numFmtId="0" fontId="7" fillId="0" borderId="0" xfId="0" applyNumberFormat="1" applyFont="1" applyFill="1" applyAlignment="1">
      <alignment horizontal="center" vertical="center" wrapText="1"/>
    </xf>
    <xf numFmtId="0" fontId="10" fillId="0" borderId="2" xfId="0" applyNumberFormat="1" applyFont="1" applyBorder="1" applyAlignment="1">
      <alignment horizontal="left" vertical="center" wrapText="1"/>
    </xf>
    <xf numFmtId="177" fontId="12" fillId="0" borderId="0" xfId="0" applyNumberFormat="1" applyFont="1">
      <alignment vertical="center"/>
    </xf>
    <xf numFmtId="177" fontId="13" fillId="0" borderId="0" xfId="0" applyNumberFormat="1" applyFont="1">
      <alignment vertical="center"/>
    </xf>
    <xf numFmtId="177" fontId="14" fillId="0" borderId="0" xfId="0" applyNumberFormat="1" applyFont="1">
      <alignment vertical="center"/>
    </xf>
    <xf numFmtId="0" fontId="17"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xf>
    <xf numFmtId="177" fontId="17" fillId="0" borderId="2" xfId="0" applyNumberFormat="1" applyFont="1" applyBorder="1" applyAlignment="1">
      <alignment horizontal="center" vertical="center" wrapText="1"/>
    </xf>
    <xf numFmtId="177" fontId="19" fillId="0" borderId="2" xfId="0" applyNumberFormat="1" applyFont="1" applyBorder="1" applyAlignment="1">
      <alignment horizontal="center" vertical="center" wrapText="1"/>
    </xf>
    <xf numFmtId="0" fontId="19" fillId="0" borderId="2" xfId="0" applyNumberFormat="1" applyFont="1" applyBorder="1" applyAlignment="1">
      <alignment horizontal="center" vertical="center" wrapText="1"/>
    </xf>
    <xf numFmtId="177" fontId="19"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177" fontId="15" fillId="0" borderId="0" xfId="0" applyNumberFormat="1" applyFont="1" applyAlignment="1">
      <alignment horizontal="center" vertical="center"/>
    </xf>
    <xf numFmtId="177" fontId="16" fillId="0" borderId="7" xfId="0" applyNumberFormat="1" applyFont="1" applyBorder="1" applyAlignment="1">
      <alignment horizontal="right" vertical="center"/>
    </xf>
    <xf numFmtId="0" fontId="0" fillId="0" borderId="7" xfId="0" applyBorder="1" applyAlignment="1">
      <alignment horizontal="right" vertical="center"/>
    </xf>
    <xf numFmtId="0" fontId="18" fillId="0" borderId="2" xfId="0" applyNumberFormat="1" applyFont="1" applyBorder="1" applyAlignment="1">
      <alignment horizontal="center" vertical="center"/>
    </xf>
    <xf numFmtId="0" fontId="17" fillId="0" borderId="2" xfId="0" applyNumberFormat="1" applyFont="1" applyBorder="1" applyAlignment="1">
      <alignment horizontal="center" vertical="center"/>
    </xf>
    <xf numFmtId="177" fontId="20" fillId="0" borderId="5" xfId="0" applyNumberFormat="1" applyFont="1" applyFill="1" applyBorder="1" applyAlignment="1">
      <alignment horizontal="left" vertical="center" wrapText="1"/>
    </xf>
    <xf numFmtId="177" fontId="20" fillId="0" borderId="8" xfId="0" applyNumberFormat="1" applyFont="1" applyFill="1" applyBorder="1" applyAlignment="1">
      <alignment horizontal="left" vertical="center" wrapText="1"/>
    </xf>
    <xf numFmtId="177" fontId="20" fillId="0" borderId="6" xfId="0" applyNumberFormat="1" applyFont="1" applyFill="1" applyBorder="1" applyAlignment="1">
      <alignment horizontal="left" vertical="center" wrapText="1"/>
    </xf>
    <xf numFmtId="177" fontId="17" fillId="0" borderId="1" xfId="0" applyNumberFormat="1" applyFont="1" applyBorder="1" applyAlignment="1">
      <alignment horizontal="center" vertical="center"/>
    </xf>
    <xf numFmtId="177" fontId="17" fillId="0" borderId="3"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2" fillId="0" borderId="0" xfId="0" applyNumberFormat="1" applyFont="1" applyAlignment="1">
      <alignment horizontal="center" vertical="center"/>
    </xf>
    <xf numFmtId="177" fontId="0" fillId="0" borderId="0" xfId="0" applyNumberFormat="1" applyAlignment="1">
      <alignment horizontal="center" vertical="center"/>
    </xf>
    <xf numFmtId="177" fontId="4"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xf>
    <xf numFmtId="0" fontId="5" fillId="0" borderId="5"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177" fontId="3" fillId="0" borderId="1" xfId="0" applyNumberFormat="1" applyFont="1" applyBorder="1" applyAlignment="1">
      <alignment horizontal="center" vertical="center"/>
    </xf>
    <xf numFmtId="177" fontId="3" fillId="0" borderId="3"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3" xfId="0" applyNumberFormat="1" applyFont="1" applyBorder="1" applyAlignment="1">
      <alignment horizontal="center" vertical="center"/>
    </xf>
    <xf numFmtId="177" fontId="6" fillId="0" borderId="1" xfId="0" applyNumberFormat="1" applyFont="1" applyBorder="1" applyAlignment="1">
      <alignment horizontal="center" vertical="center" wrapText="1"/>
    </xf>
    <xf numFmtId="177" fontId="6" fillId="0" borderId="3" xfId="0" applyNumberFormat="1" applyFont="1" applyBorder="1" applyAlignment="1">
      <alignment horizontal="center" vertical="center" wrapText="1"/>
    </xf>
    <xf numFmtId="177" fontId="6" fillId="0" borderId="4"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176" fontId="7" fillId="0" borderId="3" xfId="0" applyNumberFormat="1" applyFont="1" applyBorder="1" applyAlignment="1">
      <alignment horizontal="justify" vertical="center" wrapText="1"/>
    </xf>
    <xf numFmtId="177" fontId="7" fillId="0" borderId="1" xfId="0" applyNumberFormat="1" applyFont="1" applyBorder="1" applyAlignment="1">
      <alignment horizontal="center" vertical="center" wrapText="1"/>
    </xf>
    <xf numFmtId="177" fontId="7" fillId="0" borderId="3"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7" fillId="0" borderId="1" xfId="0" applyNumberFormat="1" applyFont="1" applyBorder="1" applyAlignment="1">
      <alignment horizontal="justify" vertical="center" wrapText="1"/>
    </xf>
    <xf numFmtId="0" fontId="7" fillId="0" borderId="3" xfId="0" applyNumberFormat="1" applyFont="1" applyBorder="1" applyAlignment="1">
      <alignment horizontal="justify" vertical="center" wrapText="1"/>
    </xf>
    <xf numFmtId="0" fontId="7" fillId="0" borderId="4"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xf>
    <xf numFmtId="0" fontId="10" fillId="0" borderId="3" xfId="0" applyNumberFormat="1" applyFont="1" applyBorder="1" applyAlignment="1">
      <alignment horizontal="center" vertical="center"/>
    </xf>
  </cellXfs>
  <cellStyles count="1">
    <cellStyle name="常规" xfId="0" builtinId="0"/>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19"/>
  <sheetViews>
    <sheetView tabSelected="1" view="pageBreakPreview" zoomScaleNormal="85" zoomScaleSheetLayoutView="100" workbookViewId="0">
      <selection activeCell="H6" sqref="H6"/>
    </sheetView>
  </sheetViews>
  <sheetFormatPr defaultColWidth="9" defaultRowHeight="13.5"/>
  <cols>
    <col min="1" max="1" width="39.25" style="1" customWidth="1"/>
    <col min="2" max="2" width="19.25" style="2" customWidth="1"/>
    <col min="3" max="3" width="17.5" style="2" customWidth="1"/>
    <col min="4" max="4" width="17.75" style="2" customWidth="1"/>
    <col min="5" max="6" width="9" style="2"/>
    <col min="7" max="7" width="9.25" style="2"/>
    <col min="8" max="16384" width="9" style="2"/>
  </cols>
  <sheetData>
    <row r="1" spans="1:5" ht="36" customHeight="1">
      <c r="A1" s="36" t="s">
        <v>0</v>
      </c>
    </row>
    <row r="2" spans="1:5" ht="31.9" customHeight="1">
      <c r="A2" s="46" t="s">
        <v>1</v>
      </c>
      <c r="B2" s="46"/>
      <c r="C2" s="46"/>
      <c r="D2" s="46"/>
    </row>
    <row r="3" spans="1:5" ht="35.1" customHeight="1">
      <c r="A3" s="47" t="s">
        <v>2</v>
      </c>
      <c r="B3" s="48"/>
      <c r="C3" s="48"/>
      <c r="D3" s="48"/>
    </row>
    <row r="4" spans="1:5" s="1" customFormat="1" ht="35.1" customHeight="1">
      <c r="A4" s="54" t="s">
        <v>3</v>
      </c>
      <c r="B4" s="49" t="s">
        <v>4</v>
      </c>
      <c r="C4" s="50"/>
      <c r="D4" s="56" t="s">
        <v>5</v>
      </c>
    </row>
    <row r="5" spans="1:5" s="1" customFormat="1" ht="35.1" customHeight="1">
      <c r="A5" s="55"/>
      <c r="B5" s="37" t="s">
        <v>6</v>
      </c>
      <c r="C5" s="3" t="s">
        <v>7</v>
      </c>
      <c r="D5" s="55"/>
    </row>
    <row r="6" spans="1:5" s="34" customFormat="1" ht="48" customHeight="1">
      <c r="A6" s="38" t="s">
        <v>8</v>
      </c>
      <c r="B6" s="39">
        <f>SUM(B7:B17)</f>
        <v>345384.80599999998</v>
      </c>
      <c r="C6" s="39">
        <f>SUM(C7:C17)</f>
        <v>3453.82</v>
      </c>
      <c r="D6" s="39">
        <f>SUM(D7:D17)</f>
        <v>3450.57</v>
      </c>
    </row>
    <row r="7" spans="1:5" customFormat="1" ht="48" customHeight="1">
      <c r="A7" s="40" t="s">
        <v>9</v>
      </c>
      <c r="B7" s="41">
        <v>35964.364999999998</v>
      </c>
      <c r="C7" s="40">
        <v>359.64</v>
      </c>
      <c r="D7" s="40">
        <v>359.3</v>
      </c>
    </row>
    <row r="8" spans="1:5" customFormat="1" ht="48" customHeight="1">
      <c r="A8" s="42" t="s">
        <v>10</v>
      </c>
      <c r="B8" s="41">
        <v>78332.125</v>
      </c>
      <c r="C8" s="40">
        <v>783.32</v>
      </c>
      <c r="D8" s="40">
        <v>782.58</v>
      </c>
    </row>
    <row r="9" spans="1:5" customFormat="1" ht="48" customHeight="1">
      <c r="A9" s="43" t="s">
        <v>11</v>
      </c>
      <c r="B9" s="41">
        <v>97780.15</v>
      </c>
      <c r="C9" s="40">
        <v>977.8</v>
      </c>
      <c r="D9" s="40">
        <v>976.9</v>
      </c>
    </row>
    <row r="10" spans="1:5" s="35" customFormat="1" ht="48" customHeight="1">
      <c r="A10" s="42" t="s">
        <v>12</v>
      </c>
      <c r="B10" s="41">
        <v>54900</v>
      </c>
      <c r="C10" s="40">
        <v>549</v>
      </c>
      <c r="D10" s="40">
        <v>548.48</v>
      </c>
      <c r="E10"/>
    </row>
    <row r="11" spans="1:5" ht="48" customHeight="1">
      <c r="A11" s="42" t="s">
        <v>13</v>
      </c>
      <c r="B11" s="41">
        <v>2681.556</v>
      </c>
      <c r="C11" s="40">
        <v>26.81</v>
      </c>
      <c r="D11" s="40">
        <v>26.78</v>
      </c>
      <c r="E11"/>
    </row>
    <row r="12" spans="1:5" ht="48" customHeight="1">
      <c r="A12" s="43" t="s">
        <v>14</v>
      </c>
      <c r="B12" s="41">
        <v>4056.31</v>
      </c>
      <c r="C12" s="40">
        <v>40.56</v>
      </c>
      <c r="D12" s="40">
        <v>40.520000000000003</v>
      </c>
      <c r="E12"/>
    </row>
    <row r="13" spans="1:5" ht="48" customHeight="1">
      <c r="A13" s="42" t="s">
        <v>15</v>
      </c>
      <c r="B13" s="41">
        <v>26375</v>
      </c>
      <c r="C13" s="40">
        <v>263.75</v>
      </c>
      <c r="D13" s="40">
        <v>263.5</v>
      </c>
      <c r="E13"/>
    </row>
    <row r="14" spans="1:5" ht="48" customHeight="1">
      <c r="A14" s="42" t="s">
        <v>16</v>
      </c>
      <c r="B14" s="41">
        <v>27133</v>
      </c>
      <c r="C14" s="40">
        <v>271.33</v>
      </c>
      <c r="D14" s="40">
        <v>271.07</v>
      </c>
      <c r="E14"/>
    </row>
    <row r="15" spans="1:5" ht="48" customHeight="1">
      <c r="A15" s="42" t="s">
        <v>17</v>
      </c>
      <c r="B15" s="41">
        <v>1114.56</v>
      </c>
      <c r="C15" s="40">
        <v>11.14</v>
      </c>
      <c r="D15" s="40">
        <v>11.13</v>
      </c>
      <c r="E15"/>
    </row>
    <row r="16" spans="1:5" ht="48" customHeight="1">
      <c r="A16" s="42" t="s">
        <v>18</v>
      </c>
      <c r="B16" s="44">
        <v>14203</v>
      </c>
      <c r="C16" s="40">
        <v>142.03</v>
      </c>
      <c r="D16" s="40">
        <v>141.9</v>
      </c>
      <c r="E16"/>
    </row>
    <row r="17" spans="1:5" ht="48" customHeight="1">
      <c r="A17" s="45" t="s">
        <v>19</v>
      </c>
      <c r="B17" s="44">
        <v>2844.74</v>
      </c>
      <c r="C17" s="40">
        <v>28.44</v>
      </c>
      <c r="D17" s="40">
        <v>28.41</v>
      </c>
      <c r="E17"/>
    </row>
    <row r="18" spans="1:5" ht="36" customHeight="1">
      <c r="A18" s="51" t="s">
        <v>59</v>
      </c>
      <c r="B18" s="52"/>
      <c r="C18" s="52"/>
      <c r="D18" s="53"/>
    </row>
    <row r="19" spans="1:5" ht="29.1" customHeight="1">
      <c r="A19" s="2"/>
    </row>
  </sheetData>
  <mergeCells count="6">
    <mergeCell ref="A2:D2"/>
    <mergeCell ref="A3:D3"/>
    <mergeCell ref="B4:C4"/>
    <mergeCell ref="A18:D18"/>
    <mergeCell ref="A4:A5"/>
    <mergeCell ref="D4:D5"/>
  </mergeCells>
  <phoneticPr fontId="27" type="noConversion"/>
  <pageMargins left="0.90551181102362199" right="0.62992125984252001" top="0.70866141732283505" bottom="0.66929133858267698" header="0.31496062992126" footer="0.511811023622047"/>
  <pageSetup paperSize="9" scale="83" orientation="portrait" r:id="rId1"/>
</worksheet>
</file>

<file path=xl/worksheets/sheet2.xml><?xml version="1.0" encoding="utf-8"?>
<worksheet xmlns="http://schemas.openxmlformats.org/spreadsheetml/2006/main" xmlns:r="http://schemas.openxmlformats.org/officeDocument/2006/relationships">
  <dimension ref="A1:L23"/>
  <sheetViews>
    <sheetView zoomScale="70" zoomScaleNormal="70" workbookViewId="0">
      <selection activeCell="I6" sqref="I6"/>
    </sheetView>
  </sheetViews>
  <sheetFormatPr defaultColWidth="9" defaultRowHeight="13.5"/>
  <cols>
    <col min="1" max="1" width="23.625" customWidth="1"/>
    <col min="2" max="2" width="30" customWidth="1"/>
    <col min="3" max="3" width="18.125" customWidth="1"/>
    <col min="4" max="4" width="21.875" customWidth="1"/>
    <col min="5" max="5" width="12.75" customWidth="1"/>
    <col min="6" max="6" width="16.875" customWidth="1"/>
    <col min="7" max="7" width="12.625" customWidth="1"/>
    <col min="8" max="8" width="16.375" customWidth="1"/>
    <col min="9" max="9" width="22" customWidth="1"/>
    <col min="10" max="10" width="21.875" customWidth="1"/>
    <col min="11" max="11" width="18.625" customWidth="1"/>
    <col min="12" max="12" width="15.875" customWidth="1"/>
    <col min="14" max="14" width="9.375"/>
  </cols>
  <sheetData>
    <row r="1" spans="1:12">
      <c r="A1" s="1"/>
      <c r="B1" s="2"/>
      <c r="C1" s="2"/>
      <c r="D1" s="2"/>
      <c r="E1" s="2"/>
      <c r="F1" s="2"/>
      <c r="G1" s="2"/>
      <c r="H1" s="2"/>
      <c r="I1" s="2"/>
      <c r="J1" s="29"/>
      <c r="K1" s="2"/>
      <c r="L1" s="2"/>
    </row>
    <row r="2" spans="1:12" ht="22.5">
      <c r="A2" s="57" t="s">
        <v>20</v>
      </c>
      <c r="B2" s="57"/>
      <c r="C2" s="57"/>
      <c r="D2" s="57"/>
      <c r="E2" s="57"/>
      <c r="F2" s="57"/>
      <c r="G2" s="57"/>
      <c r="H2" s="57"/>
      <c r="I2" s="57"/>
      <c r="J2" s="57"/>
      <c r="K2" s="57"/>
      <c r="L2" s="57"/>
    </row>
    <row r="3" spans="1:12">
      <c r="A3" s="1"/>
      <c r="B3" s="2"/>
      <c r="C3" s="2"/>
      <c r="D3" s="2"/>
      <c r="E3" s="2"/>
      <c r="F3" s="2"/>
      <c r="G3" s="2"/>
      <c r="H3" s="2"/>
      <c r="I3" s="2"/>
      <c r="J3" s="58" t="s">
        <v>21</v>
      </c>
      <c r="K3" s="58"/>
      <c r="L3" s="58"/>
    </row>
    <row r="4" spans="1:12" ht="18.75">
      <c r="A4" s="64" t="s">
        <v>22</v>
      </c>
      <c r="B4" s="59" t="s">
        <v>23</v>
      </c>
      <c r="C4" s="59"/>
      <c r="D4" s="60" t="s">
        <v>24</v>
      </c>
      <c r="E4" s="60"/>
      <c r="F4" s="61" t="s">
        <v>25</v>
      </c>
      <c r="G4" s="61"/>
      <c r="H4" s="62" t="s">
        <v>26</v>
      </c>
      <c r="I4" s="63"/>
      <c r="J4" s="61" t="s">
        <v>27</v>
      </c>
      <c r="K4" s="61"/>
      <c r="L4" s="66" t="s">
        <v>28</v>
      </c>
    </row>
    <row r="5" spans="1:12" ht="18.75">
      <c r="A5" s="65"/>
      <c r="B5" s="4" t="s">
        <v>29</v>
      </c>
      <c r="C5" s="4" t="s">
        <v>30</v>
      </c>
      <c r="D5" s="5" t="s">
        <v>29</v>
      </c>
      <c r="E5" s="5" t="s">
        <v>30</v>
      </c>
      <c r="F5" s="5" t="s">
        <v>31</v>
      </c>
      <c r="G5" s="5" t="s">
        <v>30</v>
      </c>
      <c r="H5" s="5" t="s">
        <v>32</v>
      </c>
      <c r="I5" s="5" t="s">
        <v>30</v>
      </c>
      <c r="J5" s="5" t="s">
        <v>29</v>
      </c>
      <c r="K5" s="5" t="s">
        <v>30</v>
      </c>
      <c r="L5" s="67"/>
    </row>
    <row r="6" spans="1:12" ht="18.75">
      <c r="A6" s="6" t="s">
        <v>8</v>
      </c>
      <c r="B6" s="7"/>
      <c r="C6" s="4">
        <f>C7+C10+C22</f>
        <v>12050</v>
      </c>
      <c r="D6" s="5"/>
      <c r="E6" s="5">
        <f>E7</f>
        <v>200</v>
      </c>
      <c r="F6" s="5">
        <f>F7+F10+F22</f>
        <v>232997.0741</v>
      </c>
      <c r="G6" s="5">
        <f>G7+G10+G22</f>
        <v>7429.32</v>
      </c>
      <c r="H6" s="5"/>
      <c r="I6" s="5">
        <v>800</v>
      </c>
      <c r="J6" s="5"/>
      <c r="K6" s="5">
        <f>K7+K10</f>
        <v>237.45</v>
      </c>
      <c r="L6" s="23">
        <f>SUM(C6+E6+G6+I6+K6)</f>
        <v>20716.77</v>
      </c>
    </row>
    <row r="7" spans="1:12" ht="18.75">
      <c r="A7" s="6" t="s">
        <v>33</v>
      </c>
      <c r="B7" s="7"/>
      <c r="C7" s="4">
        <v>10125</v>
      </c>
      <c r="D7" s="5"/>
      <c r="E7" s="5">
        <v>200</v>
      </c>
      <c r="F7" s="5">
        <f>F8+F9</f>
        <v>114651.1</v>
      </c>
      <c r="G7" s="5">
        <f>G8+G9</f>
        <v>3507.94</v>
      </c>
      <c r="H7" s="5"/>
      <c r="I7" s="5"/>
      <c r="J7" s="5"/>
      <c r="K7" s="5">
        <f>K8+K9</f>
        <v>80</v>
      </c>
      <c r="L7" s="23"/>
    </row>
    <row r="8" spans="1:12" ht="261.95" customHeight="1">
      <c r="A8" s="8" t="s">
        <v>11</v>
      </c>
      <c r="B8" s="9" t="s">
        <v>34</v>
      </c>
      <c r="C8" s="10">
        <v>10125</v>
      </c>
      <c r="D8" s="11" t="s">
        <v>35</v>
      </c>
      <c r="E8" s="24">
        <v>200</v>
      </c>
      <c r="F8" s="25">
        <v>92928.72</v>
      </c>
      <c r="G8" s="26">
        <v>2818.33</v>
      </c>
      <c r="H8" s="24"/>
      <c r="I8" s="24"/>
      <c r="J8" s="30" t="s">
        <v>36</v>
      </c>
      <c r="K8" s="28">
        <v>68</v>
      </c>
      <c r="L8" s="31"/>
    </row>
    <row r="9" spans="1:12" ht="37.5">
      <c r="A9" s="8" t="s">
        <v>37</v>
      </c>
      <c r="B9" s="9"/>
      <c r="C9" s="10"/>
      <c r="D9" s="11"/>
      <c r="E9" s="24"/>
      <c r="F9" s="25">
        <v>21722.38</v>
      </c>
      <c r="G9" s="26">
        <v>689.61</v>
      </c>
      <c r="H9" s="24"/>
      <c r="I9" s="24"/>
      <c r="J9" s="30" t="s">
        <v>38</v>
      </c>
      <c r="K9" s="32">
        <v>12</v>
      </c>
      <c r="L9" s="31"/>
    </row>
    <row r="10" spans="1:12" ht="90.95" customHeight="1">
      <c r="A10" s="4" t="s">
        <v>39</v>
      </c>
      <c r="B10" s="12"/>
      <c r="C10" s="13">
        <f>C13+C18</f>
        <v>925</v>
      </c>
      <c r="D10" s="14"/>
      <c r="E10" s="14"/>
      <c r="F10" s="14">
        <f>SUM(F11:F21)</f>
        <v>118103.0001</v>
      </c>
      <c r="G10" s="14">
        <f>SUM(G11:G21)</f>
        <v>3911.06</v>
      </c>
      <c r="H10" s="14"/>
      <c r="I10" s="14">
        <v>800</v>
      </c>
      <c r="J10" s="14"/>
      <c r="K10" s="14">
        <f>SUM(K11:K21)</f>
        <v>157.44999999999999</v>
      </c>
      <c r="L10" s="31"/>
    </row>
    <row r="11" spans="1:12" ht="117.95" customHeight="1">
      <c r="A11" s="8" t="s">
        <v>40</v>
      </c>
      <c r="B11" s="9"/>
      <c r="C11" s="10"/>
      <c r="D11" s="11"/>
      <c r="E11" s="24"/>
      <c r="F11" s="26">
        <v>21162.937999999998</v>
      </c>
      <c r="G11" s="24">
        <v>634.89</v>
      </c>
      <c r="H11" s="24"/>
      <c r="I11" s="24"/>
      <c r="J11" s="30" t="s">
        <v>41</v>
      </c>
      <c r="K11" s="24">
        <v>36</v>
      </c>
      <c r="L11" s="31"/>
    </row>
    <row r="12" spans="1:12" ht="37.5">
      <c r="A12" s="8" t="s">
        <v>42</v>
      </c>
      <c r="B12" s="15"/>
      <c r="C12" s="10"/>
      <c r="D12" s="16"/>
      <c r="E12" s="24"/>
      <c r="F12" s="26">
        <v>29503.514999999999</v>
      </c>
      <c r="G12" s="24">
        <v>885.1</v>
      </c>
      <c r="H12" s="24"/>
      <c r="I12" s="24"/>
      <c r="J12" s="20"/>
      <c r="K12" s="24"/>
      <c r="L12" s="31"/>
    </row>
    <row r="13" spans="1:12" ht="37.5">
      <c r="A13" s="8" t="s">
        <v>13</v>
      </c>
      <c r="B13" s="17" t="s">
        <v>43</v>
      </c>
      <c r="C13" s="18">
        <v>400</v>
      </c>
      <c r="D13" s="16"/>
      <c r="E13" s="26"/>
      <c r="F13" s="26">
        <v>6885.17</v>
      </c>
      <c r="G13" s="24">
        <v>206.55</v>
      </c>
      <c r="H13" s="24"/>
      <c r="I13" s="24"/>
      <c r="J13" s="20"/>
      <c r="K13" s="24"/>
      <c r="L13" s="31"/>
    </row>
    <row r="14" spans="1:12" ht="37.5">
      <c r="A14" s="19" t="s">
        <v>44</v>
      </c>
      <c r="B14" s="17"/>
      <c r="C14" s="18"/>
      <c r="D14" s="20"/>
      <c r="E14" s="26"/>
      <c r="F14" s="27">
        <v>3299.3649999999998</v>
      </c>
      <c r="G14" s="28">
        <v>137.91999999999999</v>
      </c>
      <c r="H14" s="26"/>
      <c r="I14" s="26"/>
      <c r="J14" s="20"/>
      <c r="K14" s="26"/>
      <c r="L14" s="31"/>
    </row>
    <row r="15" spans="1:12" ht="56.25">
      <c r="A15" s="8" t="s">
        <v>45</v>
      </c>
      <c r="B15" s="9"/>
      <c r="C15" s="10"/>
      <c r="D15" s="11"/>
      <c r="E15" s="24"/>
      <c r="F15" s="26">
        <v>14499.998100000001</v>
      </c>
      <c r="G15" s="24">
        <v>434.99</v>
      </c>
      <c r="H15" s="24"/>
      <c r="I15" s="24"/>
      <c r="J15" s="30" t="s">
        <v>46</v>
      </c>
      <c r="K15" s="28">
        <v>24</v>
      </c>
      <c r="L15" s="31"/>
    </row>
    <row r="16" spans="1:12" ht="37.5">
      <c r="A16" s="68" t="s">
        <v>47</v>
      </c>
      <c r="B16" s="71"/>
      <c r="C16" s="75"/>
      <c r="D16" s="78"/>
      <c r="E16" s="82"/>
      <c r="F16" s="83">
        <v>4310.3819999999996</v>
      </c>
      <c r="G16" s="82">
        <v>129.31</v>
      </c>
      <c r="H16" s="82"/>
      <c r="I16" s="82"/>
      <c r="J16" s="30" t="s">
        <v>48</v>
      </c>
      <c r="K16" s="28">
        <v>8</v>
      </c>
      <c r="L16" s="31"/>
    </row>
    <row r="17" spans="1:12" ht="56.25">
      <c r="A17" s="69"/>
      <c r="B17" s="72"/>
      <c r="C17" s="76"/>
      <c r="D17" s="79"/>
      <c r="E17" s="81"/>
      <c r="F17" s="84"/>
      <c r="G17" s="81"/>
      <c r="H17" s="81"/>
      <c r="I17" s="81"/>
      <c r="J17" s="30" t="s">
        <v>49</v>
      </c>
      <c r="K17" s="24">
        <v>16</v>
      </c>
      <c r="L17" s="31"/>
    </row>
    <row r="18" spans="1:12" ht="37.5">
      <c r="A18" s="70" t="s">
        <v>12</v>
      </c>
      <c r="B18" s="73" t="s">
        <v>50</v>
      </c>
      <c r="C18" s="77">
        <v>525</v>
      </c>
      <c r="D18" s="80"/>
      <c r="E18" s="80"/>
      <c r="F18" s="85">
        <v>34406.974999999999</v>
      </c>
      <c r="G18" s="80">
        <v>1332.85</v>
      </c>
      <c r="H18" s="80" t="s">
        <v>51</v>
      </c>
      <c r="I18" s="80">
        <v>300</v>
      </c>
      <c r="J18" s="30" t="s">
        <v>52</v>
      </c>
      <c r="K18" s="24">
        <v>24</v>
      </c>
      <c r="L18" s="31"/>
    </row>
    <row r="19" spans="1:12" ht="131.25">
      <c r="A19" s="69"/>
      <c r="B19" s="74"/>
      <c r="C19" s="76"/>
      <c r="D19" s="81"/>
      <c r="E19" s="81"/>
      <c r="F19" s="86"/>
      <c r="G19" s="81"/>
      <c r="H19" s="81"/>
      <c r="I19" s="81"/>
      <c r="J19" s="30" t="s">
        <v>53</v>
      </c>
      <c r="K19" s="24">
        <v>49.45</v>
      </c>
      <c r="L19" s="31"/>
    </row>
    <row r="20" spans="1:12" ht="37.5">
      <c r="A20" s="8" t="s">
        <v>14</v>
      </c>
      <c r="B20" s="9"/>
      <c r="C20" s="10"/>
      <c r="D20" s="11"/>
      <c r="E20" s="24"/>
      <c r="F20" s="26"/>
      <c r="G20" s="24"/>
      <c r="H20" s="24" t="s">
        <v>54</v>
      </c>
      <c r="I20" s="24">
        <v>500</v>
      </c>
      <c r="J20" s="30"/>
      <c r="K20" s="24"/>
      <c r="L20" s="31"/>
    </row>
    <row r="21" spans="1:12" ht="37.5">
      <c r="A21" s="8" t="s">
        <v>55</v>
      </c>
      <c r="B21" s="15"/>
      <c r="C21" s="10"/>
      <c r="D21" s="16"/>
      <c r="E21" s="24"/>
      <c r="F21" s="26">
        <v>4034.6570000000002</v>
      </c>
      <c r="G21" s="24">
        <v>149.44999999999999</v>
      </c>
      <c r="H21" s="24"/>
      <c r="I21" s="24"/>
      <c r="J21" s="20"/>
      <c r="K21" s="24"/>
      <c r="L21" s="31"/>
    </row>
    <row r="22" spans="1:12" ht="18.75">
      <c r="A22" s="4" t="s">
        <v>56</v>
      </c>
      <c r="B22" s="21"/>
      <c r="C22" s="13">
        <v>1000</v>
      </c>
      <c r="D22" s="14"/>
      <c r="E22" s="14"/>
      <c r="F22" s="14">
        <v>242.97399999999999</v>
      </c>
      <c r="G22" s="14">
        <v>10.32</v>
      </c>
      <c r="H22" s="14"/>
      <c r="I22" s="14"/>
      <c r="J22" s="14"/>
      <c r="K22" s="14"/>
      <c r="L22" s="31"/>
    </row>
    <row r="23" spans="1:12" ht="57.95" customHeight="1">
      <c r="A23" s="22" t="s">
        <v>57</v>
      </c>
      <c r="B23" s="9" t="s">
        <v>58</v>
      </c>
      <c r="C23" s="10">
        <v>1000</v>
      </c>
      <c r="D23" s="11"/>
      <c r="E23" s="24"/>
      <c r="F23" s="26">
        <v>242.97399999999999</v>
      </c>
      <c r="G23" s="26">
        <v>10.32</v>
      </c>
      <c r="H23" s="24"/>
      <c r="I23" s="24"/>
      <c r="J23" s="33"/>
      <c r="K23" s="26"/>
      <c r="L23" s="31"/>
    </row>
  </sheetData>
  <mergeCells count="27">
    <mergeCell ref="G16:G17"/>
    <mergeCell ref="G18:G19"/>
    <mergeCell ref="H16:H17"/>
    <mergeCell ref="H18:H19"/>
    <mergeCell ref="I16:I17"/>
    <mergeCell ref="I18:I19"/>
    <mergeCell ref="D16:D17"/>
    <mergeCell ref="D18:D19"/>
    <mergeCell ref="E16:E17"/>
    <mergeCell ref="E18:E19"/>
    <mergeCell ref="F16:F17"/>
    <mergeCell ref="F18:F19"/>
    <mergeCell ref="A16:A17"/>
    <mergeCell ref="A18:A19"/>
    <mergeCell ref="B16:B17"/>
    <mergeCell ref="B18:B19"/>
    <mergeCell ref="C16:C17"/>
    <mergeCell ref="C18:C19"/>
    <mergeCell ref="A2:L2"/>
    <mergeCell ref="J3:L3"/>
    <mergeCell ref="B4:C4"/>
    <mergeCell ref="D4:E4"/>
    <mergeCell ref="F4:G4"/>
    <mergeCell ref="H4:I4"/>
    <mergeCell ref="J4:K4"/>
    <mergeCell ref="A4:A5"/>
    <mergeCell ref="L4:L5"/>
  </mergeCells>
  <phoneticPr fontId="2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27"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cp:lastPrinted>2023-09-13T05:39:17Z</cp:lastPrinted>
  <dcterms:created xsi:type="dcterms:W3CDTF">2016-10-29T08:51:00Z</dcterms:created>
  <dcterms:modified xsi:type="dcterms:W3CDTF">2023-09-13T09:26:55Z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ICV">
    <vt:lpwstr>208A9DA70E56405B8E95849F9FFC44AC</vt:lpwstr>
  </property>
  <property fmtid="{D5CDD505-2E9C-101B-9397-08002B2CF9AE}" pid="4" name="KSOReadingLayout">
    <vt:bool>true</vt:bool>
  </property>
</Properties>
</file>